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B727F4F1-BA0A-9945-86F6-C49EF9BE3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12" i="1"/>
  <c r="B13" i="1"/>
  <c r="B14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<sst xmlns="http://schemas.openxmlformats.org/spreadsheetml/2006/main" count="312" uniqueCount="196">
  <si>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</si>
  <si>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</si>
  <si>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</si>
  <si>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</si>
  <si>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</si>
  <si>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</si>
  <si>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</si>
  <si>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</si>
  <si>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</si>
  <si>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</si>
  <si>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</si>
  <si>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</si>
  <si>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</si>
  <si>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</si>
  <si>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</si>
  <si>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</si>
  <si>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</si>
  <si>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</si>
  <si>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</si>
  <si>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</si>
  <si>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</si>
  <si>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</si>
  <si>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</si>
  <si>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</si>
  <si>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</si>
  <si>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</si>
  <si>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</si>
  <si>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</si>
  <si>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</si>
  <si>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</si>
  <si>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</si>
  <si>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</si>
  <si>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</si>
  <si>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</si>
  <si>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</si>
  <si>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</si>
  <si>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</si>
  <si>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</si>
  <si>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</si>
  <si>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</si>
  <si>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</si>
  <si>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</si>
  <si>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</si>
  <si>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</si>
  <si>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</si>
  <si>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</si>
  <si>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</si>
  <si>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</si>
  <si>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</si>
  <si>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</si>
  <si>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</si>
  <si>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</si>
  <si>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</si>
  <si>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</si>
  <si>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</si>
  <si>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</si>
  <si>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</si>
  <si>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</si>
  <si>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</si>
  <si>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</si>
  <si>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</si>
  <si>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</si>
  <si>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</si>
  <si>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</si>
  <si>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</si>
  <si>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</si>
  <si>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</si>
  <si>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</si>
  <si>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</si>
  <si>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</si>
  <si>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</si>
  <si>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</si>
  <si>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</si>
  <si>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</si>
  <si>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</si>
  <si>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</si>
  <si>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</si>
  <si>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</si>
  <si>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</si>
  <si>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</si>
  <si>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</si>
  <si>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</si>
  <si>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</si>
  <si>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</si>
  <si>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</si>
  <si>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</si>
  <si>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</si>
  <si>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</si>
  <si>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</si>
  <si>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</si>
  <si>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</si>
  <si>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</si>
  <si>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</si>
  <si>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</si>
  <si>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</si>
  <si>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</si>
  <si>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</si>
  <si>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</si>
  <si>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</si>
  <si>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</si>
  <si>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</si>
  <si>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</si>
  <si>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</si>
  <si>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</si>
  <si>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</si>
  <si>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</si>
  <si>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</si>
  <si>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</si>
  <si>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</si>
  <si>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</si>
  <si>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</si>
  <si>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</si>
  <si>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</si>
  <si>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</si>
  <si>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</si>
  <si>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</si>
  <si>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</si>
  <si>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</si>
  <si>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</si>
  <si>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</si>
  <si>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</si>
  <si>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</si>
  <si>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</si>
  <si>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</si>
  <si>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</si>
  <si>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</si>
  <si>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</si>
  <si>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</si>
  <si>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</si>
  <si>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</si>
  <si>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</si>
  <si>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</si>
  <si>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</si>
  <si>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</si>
  <si>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</si>
  <si>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</si>
  <si>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</si>
  <si>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</si>
  <si>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</si>
  <si>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</si>
  <si>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</si>
  <si>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</si>
  <si>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</si>
  <si>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</si>
  <si>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</si>
  <si>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</si>
  <si>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</si>
  <si>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</si>
  <si>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</si>
  <si>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</si>
  <si>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</si>
  <si>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</si>
  <si>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</si>
  <si>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</si>
  <si>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</si>
  <si>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</si>
  <si>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</si>
  <si>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</si>
  <si>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</si>
  <si>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</si>
  <si>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</si>
  <si>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</si>
  <si>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</si>
  <si>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</si>
  <si>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</si>
  <si>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</si>
  <si>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</si>
  <si>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</si>
  <si>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</si>
  <si>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</si>
  <si>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</si>
  <si>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</si>
  <si>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</si>
  <si>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descripcion</t>
  </si>
  <si>
    <t>Jose romero</t>
  </si>
  <si>
    <t>UBICACION</t>
  </si>
  <si>
    <t>19a0675997</t>
  </si>
  <si>
    <t>REGALIA</t>
  </si>
  <si>
    <t>esmalte standard litro blanco</t>
  </si>
  <si>
    <t>DISTRIBUIDORA ALVAREZ</t>
  </si>
  <si>
    <t>cliente por creacion</t>
  </si>
  <si>
    <t>Ciudad Bolívar, calle final</t>
  </si>
  <si>
    <t>japalac rojo litro</t>
  </si>
  <si>
    <t>19a0675931</t>
  </si>
  <si>
    <t>japalac blanco litro</t>
  </si>
  <si>
    <t>19a0675932</t>
  </si>
  <si>
    <t>japalac negro litro</t>
  </si>
  <si>
    <t>19a0675935</t>
  </si>
  <si>
    <t>japalac gris litro</t>
  </si>
  <si>
    <t>19a0476715</t>
  </si>
  <si>
    <t>ROOF COATING galon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</si>
</sst>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20" sqref="D20"/>
    </sheetView>
  </sheetViews>
  <sheetFormatPr defaultColWidth="9.14453125" defaultRowHeight="15" x14ac:dyDescent="0.2"/>
  <cols>
    <col min="1" max="1" width="20.17578125" customWidth="1"/>
    <col min="2" max="2" width="24.6171875" customWidth="1"/>
    <col min="3" max="3" width="18.4296875" bestFit="1" customWidth="1"/>
    <col min="4" max="4" width="29.8632812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179</v>
      </c>
    </row>
    <row r="2" spans="1:5" x14ac:dyDescent="0.2">
      <c r="C2" s="2" t="s">
        <v>171</v>
      </c>
      <c r="D2" t="s">
        <v>180</v>
      </c>
    </row>
    <row r="3" spans="1:5" x14ac:dyDescent="0.2">
      <c r="C3" s="2" t="s">
        <v>1</v>
      </c>
      <c r="D3" t="s">
        <v>174</v>
      </c>
    </row>
    <row r="4" spans="1:5" x14ac:dyDescent="0.2">
      <c r="C4" s="2" t="s">
        <v>2</v>
      </c>
      <c r="D4" s="5">
        <v>45877</v>
      </c>
    </row>
    <row r="5" spans="1:5" x14ac:dyDescent="0.2">
      <c r="C5" s="2" t="s">
        <v>175</v>
      </c>
      <c r="D5" t="s">
        <v>181</v>
      </c>
    </row>
    <row r="6" spans="1:5" x14ac:dyDescent="0.2">
      <c r="A6" s="1" t="s">
        <v>0</v>
      </c>
      <c r="B6" s="1" t="s">
        <v>173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83</v>
      </c>
      <c r="B7" s="6" t="s">
        <v>182</v>
      </c>
      <c r="C7">
        <v>6</v>
      </c>
      <c r="D7">
        <v>5.89</v>
      </c>
      <c r="E7">
        <f>C7*D7</f>
        <v>35.339999999999996</v>
      </c>
    </row>
    <row r="8" spans="1:5" ht="14.25" customHeight="1" x14ac:dyDescent="0.2">
      <c r="A8" t="s">
        <v>183</v>
      </c>
      <c r="B8" t="s">
        <v>184</v>
      </c>
      <c r="C8">
        <v>6</v>
      </c>
      <c r="D8">
        <v>5.89</v>
      </c>
      <c r="E8">
        <f t="shared" ref="E8:E56" si="0">C8*D8</f>
        <v>35.339999999999996</v>
      </c>
    </row>
    <row r="9" spans="1:5" x14ac:dyDescent="0.2">
      <c r="A9" t="s">
        <v>185</v>
      </c>
      <c r="B9" t="s">
        <v>186</v>
      </c>
      <c r="C9">
        <v>6</v>
      </c>
      <c r="D9">
        <v>5.89</v>
      </c>
      <c r="E9">
        <f t="shared" si="0"/>
        <v>35.339999999999996</v>
      </c>
    </row>
    <row r="10" spans="1:5" x14ac:dyDescent="0.2">
      <c r="A10" t="s">
        <v>187</v>
      </c>
      <c r="B10" t="s">
        <v>188</v>
      </c>
      <c r="C10">
        <v>6</v>
      </c>
      <c r="D10">
        <v>5.89</v>
      </c>
      <c r="E10">
        <f t="shared" si="0"/>
        <v>35.339999999999996</v>
      </c>
    </row>
    <row r="11" spans="1:5" x14ac:dyDescent="0.2"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A14" s="2" t="s">
        <v>177</v>
      </c>
      <c r="B14" t="e">
        <f>VLOOKUP(A14,'MAESTRO CODIGOS PRODUCTOS'!A:C,3,0)</f>
        <v>#N/A</v>
      </c>
      <c r="E14">
        <f t="shared" si="0"/>
        <v>0</v>
      </c>
    </row>
    <row r="15" spans="1:5" x14ac:dyDescent="0.2">
      <c r="A15" t="s">
        <v>176</v>
      </c>
      <c r="B15" t="s">
        <v>178</v>
      </c>
      <c r="C15">
        <v>6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1:5" x14ac:dyDescent="0.2">
      <c r="A17" t="s">
        <v>189</v>
      </c>
      <c r="B17" t="s">
        <v>190</v>
      </c>
      <c r="C17">
        <v>4</v>
      </c>
      <c r="D17">
        <v>20.99</v>
      </c>
      <c r="E17">
        <f t="shared" si="0"/>
        <v>83.96</v>
      </c>
    </row>
    <row r="18" spans="1:5" x14ac:dyDescent="0.2">
      <c r="B18" t="e">
        <f>VLOOKUP(A18,'MAESTRO CODIGOS PRODUCTOS'!A:C,3,0)</f>
        <v>#N/A</v>
      </c>
      <c r="E18">
        <f t="shared" si="0"/>
        <v>0</v>
      </c>
    </row>
    <row r="19" spans="1:5" x14ac:dyDescent="0.2">
      <c r="A19" t="s">
        <v>177</v>
      </c>
      <c r="B19" t="e">
        <f>VLOOKUP(A19,'MAESTRO CODIGOS PRODUCTOS'!A:C,3,0)</f>
        <v>#N/A</v>
      </c>
      <c r="E19">
        <f t="shared" si="0"/>
        <v>0</v>
      </c>
    </row>
    <row r="20" spans="1:5" x14ac:dyDescent="0.2">
      <c r="A20" t="s">
        <v>189</v>
      </c>
      <c r="B20" t="str">
        <f>VLOOKUP(A20,'MAESTRO CODIGOS PRODUCTOS'!A:C,3,0)</f>
        <v>GLIDDEN ROOF COATINGS 3A ROJO</v>
      </c>
      <c r="C20">
        <v>1</v>
      </c>
      <c r="E20">
        <f t="shared" si="0"/>
        <v>0</v>
      </c>
    </row>
    <row r="21" spans="1:5" x14ac:dyDescent="0.2">
      <c r="B21" t="e">
        <f>VLOOKUP(A21,'MAESTRO CODIGOS PRODUCTOS'!A:C,3,0)</f>
        <v>#N/A</v>
      </c>
      <c r="E21">
        <f t="shared" si="0"/>
        <v>0</v>
      </c>
    </row>
    <row r="22" spans="1:5" x14ac:dyDescent="0.2">
      <c r="B22" t="e">
        <f>VLOOKUP(A22,'MAESTRO CODIGOS PRODUCTOS'!A:C,3,0)</f>
        <v>#N/A</v>
      </c>
      <c r="E22">
        <f t="shared" si="0"/>
        <v>0</v>
      </c>
    </row>
    <row r="23" spans="1:5" x14ac:dyDescent="0.2">
      <c r="B23" t="e">
        <f>VLOOKUP(A23,'MAESTRO CODIGOS PRODUCTOS'!A:C,3,0)</f>
        <v>#N/A</v>
      </c>
      <c r="E23">
        <f t="shared" si="0"/>
        <v>0</v>
      </c>
    </row>
    <row r="24" spans="1:5" x14ac:dyDescent="0.2">
      <c r="B24" t="e">
        <f>VLOOKUP(A24,'MAESTRO CODIGOS PRODUCTOS'!A:C,3,0)</f>
        <v>#N/A</v>
      </c>
      <c r="E24">
        <f t="shared" si="0"/>
        <v>0</v>
      </c>
    </row>
    <row r="25" spans="1:5" x14ac:dyDescent="0.2">
      <c r="B25" t="e">
        <f>VLOOKUP(A25,'MAESTRO CODIGOS PRODUCTOS'!A:C,3,0)</f>
        <v>#N/A</v>
      </c>
      <c r="E25">
        <f t="shared" si="0"/>
        <v>0</v>
      </c>
    </row>
    <row r="26" spans="1:5" x14ac:dyDescent="0.2">
      <c r="B26" t="e">
        <f>VLOOKUP(A26,'MAESTRO CODIGOS PRODUCTOS'!A:C,3,0)</f>
        <v>#N/A</v>
      </c>
      <c r="E26">
        <f t="shared" si="0"/>
        <v>0</v>
      </c>
    </row>
    <row r="27" spans="1:5" x14ac:dyDescent="0.2">
      <c r="B27" t="e">
        <f>VLOOKUP(A27,'MAESTRO CODIGOS PRODUCTOS'!A:C,3,0)</f>
        <v>#N/A</v>
      </c>
      <c r="E27">
        <f t="shared" si="0"/>
        <v>0</v>
      </c>
    </row>
    <row r="28" spans="1:5" x14ac:dyDescent="0.2">
      <c r="B28" t="e">
        <f>VLOOKUP(A28,'MAESTRO CODIGOS PRODUCTOS'!A:C,3,0)</f>
        <v>#N/A</v>
      </c>
      <c r="E28">
        <f t="shared" si="0"/>
        <v>0</v>
      </c>
    </row>
    <row r="29" spans="1:5" x14ac:dyDescent="0.2">
      <c r="B29" t="e">
        <f>VLOOKUP(A29,'MAESTRO CODIGOS PRODUCTOS'!A:C,3,0)</f>
        <v>#N/A</v>
      </c>
      <c r="E29">
        <f t="shared" si="0"/>
        <v>0</v>
      </c>
    </row>
    <row r="30" spans="1:5" x14ac:dyDescent="0.2">
      <c r="B30" t="e">
        <f>VLOOKUP(A30,'MAESTRO CODIGOS PRODUCTOS'!A:C,3,0)</f>
        <v>#N/A</v>
      </c>
      <c r="E30">
        <f t="shared" si="0"/>
        <v>0</v>
      </c>
    </row>
    <row r="31" spans="1:5" x14ac:dyDescent="0.2">
      <c r="B31" t="e">
        <f>VLOOKUP(A31,'MAESTRO CODIGOS PRODUCTOS'!A:C,3,0)</f>
        <v>#N/A</v>
      </c>
      <c r="E31">
        <f t="shared" si="0"/>
        <v>0</v>
      </c>
    </row>
    <row r="32" spans="1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