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cen\OneDrive\Desktop\Jana Del Carmen\"/>
    </mc:Choice>
  </mc:AlternateContent>
  <xr:revisionPtr revIDLastSave="0" documentId="8_{FC4E1BC4-E32C-9D48-9E41-8ED45BB662B4}" xr6:coauthVersionLast="47" xr6:coauthVersionMax="47" xr10:uidLastSave="{00000000-0000-0000-0000-000000000000}"/>
  <bookViews>
    <workbookView xWindow="-108" yWindow="-108" windowWidth="23256" windowHeight="12456" xr2:uid="{0464AAD1-1F8B-4BA7-B18E-CBC494A36168}"/>
  </bookViews>
  <sheets>
    <sheet name="FORMATO JUNIO" sheetId="1" r:id="rId1"/>
  </sheets>
  <definedNames>
    <definedName name="_xlnm.Print_Area" localSheetId="0">'FORMATO JUNIO'!$A$1:$K$54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  <c r="J12" i="1"/>
  <c r="K12" i="1"/>
  <c r="J13" i="1"/>
  <c r="K13" i="1"/>
  <c r="J14" i="1"/>
  <c r="K14" i="1"/>
  <c r="J15" i="1"/>
  <c r="K15" i="1"/>
  <c r="J16" i="1"/>
  <c r="K16" i="1"/>
  <c r="J17" i="1"/>
  <c r="K17" i="1"/>
  <c r="K45" i="1"/>
  <c r="K46" i="1"/>
  <c r="K47" i="1"/>
</calcChain>
</file>

<file path=xl/sharedStrings.xml><?xml version="1.0" encoding="utf-8"?>
<sst xmlns="http://schemas.openxmlformats.org/spreadsheetml/2006/main" count="161" uniqueCount="92">
  <si>
    <t>PINTALO, S.A.</t>
  </si>
  <si>
    <t>RUC 155734961-2-2023 DV 79</t>
  </si>
  <si>
    <t>GLIDDEN PAITILLA</t>
  </si>
  <si>
    <t>PH Bahia Balboa  Local #7C</t>
  </si>
  <si>
    <r>
      <rPr>
        <b/>
        <sz val="20"/>
        <color theme="1"/>
        <rFont val="Aptos Narrow"/>
        <family val="2"/>
        <scheme val="minor"/>
      </rPr>
      <t>COTIZACIÓN</t>
    </r>
    <r>
      <rPr>
        <sz val="20"/>
        <color theme="1"/>
        <rFont val="Aptos Narrow"/>
        <family val="2"/>
        <scheme val="minor"/>
      </rPr>
      <t xml:space="preserve"> </t>
    </r>
  </si>
  <si>
    <t>PRODUCTO</t>
  </si>
  <si>
    <t>DESCRIPCION</t>
  </si>
  <si>
    <t>UNDAD DE MEDIDA</t>
  </si>
  <si>
    <t>COLOR</t>
  </si>
  <si>
    <t>CANT</t>
  </si>
  <si>
    <t>PRECIO</t>
  </si>
  <si>
    <t>PRECIO REGULAR Unitario</t>
  </si>
  <si>
    <t>DESCUENTO</t>
  </si>
  <si>
    <t>PRECIO B2B UNITARIO</t>
  </si>
  <si>
    <t xml:space="preserve">TOTAL </t>
  </si>
  <si>
    <t>SUBTOTAL</t>
  </si>
  <si>
    <t xml:space="preserve">*Los precios son sujetos a cambios sin previo aviso </t>
  </si>
  <si>
    <t>ITBMS 7%</t>
  </si>
  <si>
    <t>*La cotizacion tiene validez por 7 dias</t>
  </si>
  <si>
    <t>TOTAL</t>
  </si>
  <si>
    <t xml:space="preserve">*Sujeta a verificacion de stock una vez sea aprobada y tres dias habiles para entrega </t>
  </si>
  <si>
    <t>transferencias bancarias: Banco General, Cuenta Corriente 03-97-01-145536-2 a nombre de Pintalo, S.A.</t>
  </si>
  <si>
    <t>Razon Social:</t>
  </si>
  <si>
    <t>por favor enviar comprobante al email: aaron@pintalo.net // ventas6@pinturasunidaspanama.com</t>
  </si>
  <si>
    <t xml:space="preserve">Galón </t>
  </si>
  <si>
    <t xml:space="preserve">  KAM B2B - Geovany D.  XS000252  No. 100</t>
  </si>
  <si>
    <t>Correo: Ventas3@pinturasunidaspanama.com</t>
  </si>
  <si>
    <t>Celular : 69902391</t>
  </si>
  <si>
    <t xml:space="preserve">MATISSE </t>
  </si>
  <si>
    <t xml:space="preserve">GALÓN </t>
  </si>
  <si>
    <t xml:space="preserve">GREMA </t>
  </si>
  <si>
    <t xml:space="preserve">SALMÓN </t>
  </si>
  <si>
    <t xml:space="preserve">ROSA </t>
  </si>
  <si>
    <t xml:space="preserve">AZUL </t>
  </si>
  <si>
    <t xml:space="preserve">VERDE </t>
  </si>
  <si>
    <t xml:space="preserve">BLANCO </t>
  </si>
  <si>
    <t xml:space="preserve">SPRED </t>
  </si>
  <si>
    <t xml:space="preserve">JAPALAC </t>
  </si>
  <si>
    <t xml:space="preserve">LITRO </t>
  </si>
  <si>
    <t xml:space="preserve">ROJO OXIDO </t>
  </si>
  <si>
    <t xml:space="preserve">NEGRO </t>
  </si>
  <si>
    <t xml:space="preserve">GRIS </t>
  </si>
  <si>
    <t>SELLADOR G-700</t>
  </si>
  <si>
    <t xml:space="preserve">HUESO </t>
  </si>
  <si>
    <t xml:space="preserve">MELÓN </t>
  </si>
  <si>
    <t xml:space="preserve">AGUAMARINA </t>
  </si>
  <si>
    <t xml:space="preserve">VERDE MENTA </t>
  </si>
  <si>
    <t xml:space="preserve">CARIBE </t>
  </si>
  <si>
    <t xml:space="preserve">CIELO </t>
  </si>
  <si>
    <t xml:space="preserve">BRISAS DEL MAR </t>
  </si>
  <si>
    <t xml:space="preserve">DURAZNO </t>
  </si>
  <si>
    <t xml:space="preserve">MANGO </t>
  </si>
  <si>
    <t xml:space="preserve">AZUL ZAFIRO </t>
  </si>
  <si>
    <t xml:space="preserve">AMARILLO VIBRANTE </t>
  </si>
  <si>
    <t xml:space="preserve">BLANCO LINO </t>
  </si>
  <si>
    <t xml:space="preserve">MALVA </t>
  </si>
  <si>
    <t>MEGA MAX</t>
  </si>
  <si>
    <t>Fecha de Emisión :29 DE OCTUBRE 2025</t>
  </si>
  <si>
    <t>19A0434803</t>
  </si>
  <si>
    <t>19A0434802</t>
  </si>
  <si>
    <t>19A0434800</t>
  </si>
  <si>
    <t>19A0434805</t>
  </si>
  <si>
    <t>19A0434801</t>
  </si>
  <si>
    <t>19A0434804</t>
  </si>
  <si>
    <t>19A0675934</t>
  </si>
  <si>
    <t>19A0675931</t>
  </si>
  <si>
    <t>19A0675932</t>
  </si>
  <si>
    <t>19A0675935</t>
  </si>
  <si>
    <t>19A0475934</t>
  </si>
  <si>
    <t>19A0475931</t>
  </si>
  <si>
    <t>19A0475932</t>
  </si>
  <si>
    <t>19A0475935</t>
  </si>
  <si>
    <t>19A0675849</t>
  </si>
  <si>
    <t>19A0475849</t>
  </si>
  <si>
    <t>19A0475840</t>
  </si>
  <si>
    <t>19A0475846</t>
  </si>
  <si>
    <t>19A0475838</t>
  </si>
  <si>
    <t>19A0475836</t>
  </si>
  <si>
    <t>19A0475837</t>
  </si>
  <si>
    <t>19A0475832</t>
  </si>
  <si>
    <t>19A0475841</t>
  </si>
  <si>
    <t>19A0475833</t>
  </si>
  <si>
    <t>19A0475828</t>
  </si>
  <si>
    <t>19A0475847</t>
  </si>
  <si>
    <t>19A0475831</t>
  </si>
  <si>
    <t>19A0475823</t>
  </si>
  <si>
    <t>19A0475830</t>
  </si>
  <si>
    <t>19A0475829</t>
  </si>
  <si>
    <t>19A0475827</t>
  </si>
  <si>
    <t>19A0475848</t>
  </si>
  <si>
    <t xml:space="preserve">REGALÍA-ROOF COATING </t>
  </si>
  <si>
    <t>19A0676711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</si>
</sst>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B/.&quot;* #,##0.00_-;\-&quot;B/.&quot;* #,##0.00_-;_-&quot;B/.&quot;* &quot;-&quot;??_-;_-@_-"/>
    <numFmt numFmtId="43" formatCode="_-* #,##0.00_-;\-* #,##0.00_-;_-* &quot;-&quot;??_-;_-@_-"/>
    <numFmt numFmtId="164" formatCode="_-[$$-409]* #,##0.00_ ;_-[$$-409]* \-#,##0.00\ ;_-[$$-409]* &quot;-&quot;??_ ;_-@_ "/>
    <numFmt numFmtId="165" formatCode="[$$-540A]#,##0.00_ ;\-[$$-540A]#,##0.00\ "/>
    <numFmt numFmtId="166" formatCode="_-&quot;$&quot;* #,##0.00_-;\-&quot;$&quot;* #,##0.00_-;_-&quot;$&quot;* &quot;-&quot;??_-;_-@_-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theme="1"/>
      <name val="Abadi"/>
      <family val="2"/>
    </font>
    <font>
      <b/>
      <sz val="7"/>
      <color theme="1"/>
      <name val="Abadi"/>
      <family val="2"/>
    </font>
    <font>
      <b/>
      <sz val="8"/>
      <color theme="1"/>
      <name val="Calibri"/>
      <family val="2"/>
    </font>
    <font>
      <b/>
      <sz val="7"/>
      <color theme="1"/>
      <name val="Calibri"/>
      <family val="2"/>
    </font>
    <font>
      <sz val="10"/>
      <color theme="1"/>
      <name val="Abadi"/>
      <family val="2"/>
    </font>
    <font>
      <b/>
      <i/>
      <sz val="11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6" tint="0.5999938962981048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2" borderId="0" xfId="0" applyFont="1" applyFill="1"/>
    <xf numFmtId="0" fontId="6" fillId="0" borderId="0" xfId="0" applyFont="1"/>
    <xf numFmtId="0" fontId="0" fillId="0" borderId="0" xfId="0" applyAlignment="1">
      <alignment horizontal="left" indent="2"/>
    </xf>
    <xf numFmtId="0" fontId="7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9" fillId="2" borderId="0" xfId="0" applyFont="1" applyFill="1"/>
    <xf numFmtId="0" fontId="10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3" fontId="0" fillId="0" borderId="0" xfId="0" applyNumberFormat="1"/>
    <xf numFmtId="0" fontId="16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44" fontId="0" fillId="0" borderId="0" xfId="1" applyFont="1"/>
    <xf numFmtId="9" fontId="0" fillId="0" borderId="0" xfId="2" applyFont="1" applyAlignment="1"/>
    <xf numFmtId="0" fontId="5" fillId="2" borderId="0" xfId="0" applyFont="1" applyFill="1" applyAlignment="1">
      <alignment horizontal="right"/>
    </xf>
    <xf numFmtId="166" fontId="2" fillId="0" borderId="0" xfId="0" applyNumberFormat="1" applyFont="1"/>
    <xf numFmtId="0" fontId="9" fillId="0" borderId="0" xfId="0" applyFont="1"/>
    <xf numFmtId="44" fontId="18" fillId="0" borderId="2" xfId="1" applyFont="1" applyBorder="1"/>
    <xf numFmtId="0" fontId="9" fillId="0" borderId="0" xfId="0" applyFont="1" applyAlignment="1">
      <alignment horizontal="right"/>
    </xf>
    <xf numFmtId="43" fontId="19" fillId="0" borderId="0" xfId="0" applyNumberFormat="1" applyFont="1"/>
    <xf numFmtId="43" fontId="20" fillId="0" borderId="0" xfId="0" applyNumberFormat="1" applyFont="1"/>
    <xf numFmtId="0" fontId="5" fillId="2" borderId="0" xfId="0" applyFont="1" applyFill="1"/>
    <xf numFmtId="0" fontId="2" fillId="0" borderId="0" xfId="0" applyFont="1"/>
    <xf numFmtId="0" fontId="1" fillId="4" borderId="3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4" fontId="23" fillId="0" borderId="1" xfId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0" fillId="0" borderId="0" xfId="0" applyBorder="1"/>
    <xf numFmtId="164" fontId="4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2" borderId="0" xfId="0" applyFont="1" applyFill="1" applyAlignment="1">
      <alignment horizontal="right"/>
    </xf>
  </cellXfs>
  <cellStyles count="3">
    <cellStyle name="Moneda" xfId="1" builtinId="4"/>
    <cellStyle name="Normal" xfId="0" builtinId="0"/>
    <cellStyle name="Porcentaje" xfId="2" builtinId="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 /><Relationship Id="rId2" Type="http://schemas.openxmlformats.org/officeDocument/2006/relationships/image" Target="../media/image2.jpeg" /><Relationship Id="rId1" Type="http://schemas.openxmlformats.org/officeDocument/2006/relationships/image" Target="../media/image1.png" /><Relationship Id="rId4" Type="http://schemas.openxmlformats.org/officeDocument/2006/relationships/image" Target="../media/image4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392295</xdr:colOff>
      <xdr:row>0</xdr:row>
      <xdr:rowOff>207472</xdr:rowOff>
    </xdr:from>
    <xdr:ext cx="852223" cy="701039"/>
    <xdr:pic>
      <xdr:nvPicPr>
        <xdr:cNvPr id="2" name="Imagen 1">
          <a:extLst>
            <a:ext uri="{FF2B5EF4-FFF2-40B4-BE49-F238E27FC236}">
              <a16:creationId xmlns:a16="http://schemas.microsoft.com/office/drawing/2014/main" id="{CF9E4124-D224-4E15-AAAC-6578BF95B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69295" y="207472"/>
          <a:ext cx="852223" cy="701039"/>
        </a:xfrm>
        <a:prstGeom prst="rect">
          <a:avLst/>
        </a:prstGeom>
      </xdr:spPr>
    </xdr:pic>
    <xdr:clientData/>
  </xdr:oneCellAnchor>
  <xdr:oneCellAnchor>
    <xdr:from>
      <xdr:col>4</xdr:col>
      <xdr:colOff>105507</xdr:colOff>
      <xdr:row>0</xdr:row>
      <xdr:rowOff>145481</xdr:rowOff>
    </xdr:from>
    <xdr:ext cx="1273064" cy="601279"/>
    <xdr:pic>
      <xdr:nvPicPr>
        <xdr:cNvPr id="3" name="Imagen 2" descr="unnamed">
          <a:extLst>
            <a:ext uri="{FF2B5EF4-FFF2-40B4-BE49-F238E27FC236}">
              <a16:creationId xmlns:a16="http://schemas.microsoft.com/office/drawing/2014/main" id="{6C2A58D8-1D07-4563-9A3B-E2A1077D0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94527" y="145481"/>
          <a:ext cx="1273064" cy="601279"/>
        </a:xfrm>
        <a:prstGeom prst="rect">
          <a:avLst/>
        </a:prstGeom>
      </xdr:spPr>
    </xdr:pic>
    <xdr:clientData/>
  </xdr:oneCellAnchor>
  <xdr:oneCellAnchor>
    <xdr:from>
      <xdr:col>7</xdr:col>
      <xdr:colOff>108819</xdr:colOff>
      <xdr:row>0</xdr:row>
      <xdr:rowOff>0</xdr:rowOff>
    </xdr:from>
    <xdr:ext cx="901788" cy="982980"/>
    <xdr:pic>
      <xdr:nvPicPr>
        <xdr:cNvPr id="4" name="Imagen 3" descr="The UK Industrial Paint Experts - Andrews Coatings Ltd.">
          <a:extLst>
            <a:ext uri="{FF2B5EF4-FFF2-40B4-BE49-F238E27FC236}">
              <a16:creationId xmlns:a16="http://schemas.microsoft.com/office/drawing/2014/main" id="{60BA7004-B186-40F8-9213-0B501AE4B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1819" y="0"/>
          <a:ext cx="901788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121920</xdr:colOff>
      <xdr:row>50</xdr:row>
      <xdr:rowOff>106680</xdr:rowOff>
    </xdr:from>
    <xdr:to>
      <xdr:col>4</xdr:col>
      <xdr:colOff>1036908</xdr:colOff>
      <xdr:row>54</xdr:row>
      <xdr:rowOff>152458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D2AC7A-E4E1-4243-A233-6120B8A94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0520" y="4899660"/>
          <a:ext cx="5113608" cy="777299"/>
        </a:xfrm>
        <a:prstGeom prst="rect">
          <a:avLst/>
        </a:prstGeom>
      </xdr:spPr>
    </xdr:pic>
    <xdr:clientData/>
  </xdr:twoCellAnchor>
  <xdr:oneCellAnchor>
    <xdr:from>
      <xdr:col>4</xdr:col>
      <xdr:colOff>105507</xdr:colOff>
      <xdr:row>0</xdr:row>
      <xdr:rowOff>145481</xdr:rowOff>
    </xdr:from>
    <xdr:ext cx="1273064" cy="601279"/>
    <xdr:pic>
      <xdr:nvPicPr>
        <xdr:cNvPr id="7" name="Imagen 6" descr="unnamed">
          <a:extLst>
            <a:ext uri="{FF2B5EF4-FFF2-40B4-BE49-F238E27FC236}">
              <a16:creationId xmlns:a16="http://schemas.microsoft.com/office/drawing/2014/main" id="{4099A584-794E-4828-B1C6-5F02F08DA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94527" y="145481"/>
          <a:ext cx="1273064" cy="601279"/>
        </a:xfrm>
        <a:prstGeom prst="rect">
          <a:avLst/>
        </a:prstGeom>
      </xdr:spPr>
    </xdr:pic>
    <xdr:clientData/>
  </xdr:oneCellAnchor>
  <xdr:oneCellAnchor>
    <xdr:from>
      <xdr:col>7</xdr:col>
      <xdr:colOff>108819</xdr:colOff>
      <xdr:row>0</xdr:row>
      <xdr:rowOff>0</xdr:rowOff>
    </xdr:from>
    <xdr:ext cx="901788" cy="982980"/>
    <xdr:pic>
      <xdr:nvPicPr>
        <xdr:cNvPr id="8" name="Imagen 7" descr="The UK Industrial Paint Experts - Andrews Coatings Ltd.">
          <a:extLst>
            <a:ext uri="{FF2B5EF4-FFF2-40B4-BE49-F238E27FC236}">
              <a16:creationId xmlns:a16="http://schemas.microsoft.com/office/drawing/2014/main" id="{42C9F7DC-1903-4985-A223-E79286736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1819" y="0"/>
          <a:ext cx="901788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121920</xdr:colOff>
      <xdr:row>50</xdr:row>
      <xdr:rowOff>106680</xdr:rowOff>
    </xdr:from>
    <xdr:to>
      <xdr:col>5</xdr:col>
      <xdr:colOff>160608</xdr:colOff>
      <xdr:row>54</xdr:row>
      <xdr:rowOff>121978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06F01F4-A851-40D6-8F5A-4F6C56363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0520" y="4899660"/>
          <a:ext cx="5342208" cy="746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467B-26CF-4A0C-9C2A-517C41CB9AEF}">
  <sheetPr>
    <pageSetUpPr fitToPage="1"/>
  </sheetPr>
  <dimension ref="A1:P54"/>
  <sheetViews>
    <sheetView showGridLines="0" tabSelected="1" zoomScale="70" zoomScaleNormal="70" workbookViewId="0">
      <selection activeCell="B44" sqref="B44"/>
    </sheetView>
  </sheetViews>
  <sheetFormatPr defaultColWidth="11.02734375" defaultRowHeight="15" x14ac:dyDescent="0.2"/>
  <cols>
    <col min="1" max="1" width="3.359375" customWidth="1"/>
    <col min="2" max="2" width="15.33203125" customWidth="1"/>
    <col min="3" max="3" width="33.8984375" customWidth="1"/>
    <col min="4" max="4" width="9.14453125" customWidth="1"/>
    <col min="5" max="5" width="15.6015625" customWidth="1"/>
    <col min="6" max="6" width="8.203125" customWidth="1"/>
    <col min="7" max="7" width="0.40234375" hidden="1" customWidth="1"/>
    <col min="8" max="8" width="9.953125" customWidth="1"/>
    <col min="9" max="9" width="8.0703125" hidden="1" customWidth="1"/>
    <col min="10" max="10" width="10.625" customWidth="1"/>
    <col min="11" max="11" width="22.1953125" customWidth="1"/>
    <col min="12" max="12" width="6.05078125" customWidth="1"/>
  </cols>
  <sheetData>
    <row r="1" spans="1:12" ht="18.75" x14ac:dyDescent="0.25">
      <c r="B1" s="46" t="s">
        <v>0</v>
      </c>
      <c r="C1" s="46"/>
      <c r="D1" s="1"/>
      <c r="E1" s="1"/>
    </row>
    <row r="2" spans="1:12" ht="18.75" x14ac:dyDescent="0.25">
      <c r="B2" s="46" t="s">
        <v>1</v>
      </c>
      <c r="C2" s="46"/>
      <c r="D2" s="1"/>
      <c r="E2" s="1"/>
    </row>
    <row r="3" spans="1:12" x14ac:dyDescent="0.2">
      <c r="B3" s="2" t="s">
        <v>2</v>
      </c>
      <c r="C3" s="2"/>
      <c r="D3" s="3"/>
      <c r="E3" s="3"/>
    </row>
    <row r="4" spans="1:12" x14ac:dyDescent="0.2">
      <c r="B4" s="2" t="s">
        <v>3</v>
      </c>
      <c r="C4" s="2"/>
      <c r="D4" s="3"/>
      <c r="E4" s="3"/>
    </row>
    <row r="5" spans="1:12" x14ac:dyDescent="0.2">
      <c r="B5" s="2" t="s">
        <v>27</v>
      </c>
      <c r="C5" s="2"/>
      <c r="D5" s="3"/>
      <c r="E5" s="3"/>
    </row>
    <row r="6" spans="1:12" x14ac:dyDescent="0.2">
      <c r="B6" s="2" t="s">
        <v>26</v>
      </c>
      <c r="C6" s="2"/>
      <c r="D6" s="3"/>
      <c r="E6" s="3"/>
    </row>
    <row r="7" spans="1:12" ht="16.5" x14ac:dyDescent="0.25">
      <c r="B7" s="4" t="s">
        <v>57</v>
      </c>
      <c r="C7" s="4"/>
      <c r="D7" s="3"/>
      <c r="E7" s="3"/>
      <c r="F7" s="5"/>
    </row>
    <row r="8" spans="1:12" ht="27" x14ac:dyDescent="0.4">
      <c r="A8" s="6"/>
      <c r="B8" s="4"/>
      <c r="C8" s="4"/>
      <c r="D8" s="7"/>
      <c r="E8" s="7"/>
      <c r="F8" s="7" t="s">
        <v>4</v>
      </c>
      <c r="G8" s="8"/>
      <c r="H8" s="8"/>
      <c r="J8" s="9"/>
      <c r="K8" s="10"/>
    </row>
    <row r="9" spans="1:12" ht="18.75" x14ac:dyDescent="0.25">
      <c r="A9" s="9"/>
      <c r="B9" s="11" t="s">
        <v>22</v>
      </c>
      <c r="C9" s="10" t="s">
        <v>56</v>
      </c>
      <c r="D9" s="12"/>
      <c r="E9" s="12"/>
      <c r="G9" s="47" t="s">
        <v>25</v>
      </c>
      <c r="H9" s="47"/>
      <c r="I9" s="47"/>
      <c r="J9" s="47"/>
      <c r="K9" s="47"/>
    </row>
    <row r="10" spans="1:12" ht="15.75" thickBot="1" x14ac:dyDescent="0.25">
      <c r="B10" s="13"/>
      <c r="C10" s="14"/>
      <c r="D10" s="14"/>
      <c r="E10" s="14"/>
      <c r="F10" s="14"/>
      <c r="G10" s="15"/>
      <c r="H10" s="15"/>
      <c r="I10" s="15"/>
      <c r="J10" s="14"/>
      <c r="K10" s="14"/>
      <c r="L10" s="16"/>
    </row>
    <row r="11" spans="1:12" ht="52.5" x14ac:dyDescent="0.2">
      <c r="B11" s="37" t="s">
        <v>5</v>
      </c>
      <c r="C11" s="38" t="s">
        <v>6</v>
      </c>
      <c r="D11" s="39" t="s">
        <v>7</v>
      </c>
      <c r="E11" s="38" t="s">
        <v>8</v>
      </c>
      <c r="F11" s="38" t="s">
        <v>9</v>
      </c>
      <c r="G11" s="40" t="s">
        <v>10</v>
      </c>
      <c r="H11" s="40" t="s">
        <v>11</v>
      </c>
      <c r="I11" s="40" t="s">
        <v>12</v>
      </c>
      <c r="J11" s="41" t="s">
        <v>13</v>
      </c>
      <c r="K11" s="42" t="s">
        <v>14</v>
      </c>
      <c r="L11" s="16"/>
    </row>
    <row r="12" spans="1:12" x14ac:dyDescent="0.2">
      <c r="B12" s="31" t="s">
        <v>60</v>
      </c>
      <c r="C12" s="32" t="s">
        <v>28</v>
      </c>
      <c r="D12" s="33" t="s">
        <v>29</v>
      </c>
      <c r="E12" s="33" t="s">
        <v>35</v>
      </c>
      <c r="F12" s="35">
        <v>4</v>
      </c>
      <c r="G12" s="17"/>
      <c r="H12" s="36">
        <v>6.02</v>
      </c>
      <c r="I12" s="18"/>
      <c r="J12" s="45">
        <f>H12*(1-I12)</f>
        <v>6.02</v>
      </c>
      <c r="K12" s="43">
        <f t="shared" ref="K12:K44" si="0">J12*F12</f>
        <v>24.08</v>
      </c>
      <c r="L12" s="16"/>
    </row>
    <row r="13" spans="1:12" x14ac:dyDescent="0.2">
      <c r="B13" s="31" t="s">
        <v>59</v>
      </c>
      <c r="C13" s="34" t="s">
        <v>28</v>
      </c>
      <c r="D13" s="34" t="s">
        <v>24</v>
      </c>
      <c r="E13" s="34" t="s">
        <v>30</v>
      </c>
      <c r="F13" s="35">
        <v>4</v>
      </c>
      <c r="G13" s="44"/>
      <c r="H13" s="36">
        <v>6.02</v>
      </c>
      <c r="I13" s="18"/>
      <c r="J13" s="45">
        <f t="shared" ref="J13:J44" si="1">H13*(1-I13)</f>
        <v>6.02</v>
      </c>
      <c r="K13" s="43">
        <f t="shared" si="0"/>
        <v>24.08</v>
      </c>
    </row>
    <row r="14" spans="1:12" x14ac:dyDescent="0.2">
      <c r="B14" s="31" t="s">
        <v>61</v>
      </c>
      <c r="C14" s="34" t="s">
        <v>28</v>
      </c>
      <c r="D14" s="34" t="s">
        <v>24</v>
      </c>
      <c r="E14" s="34" t="s">
        <v>32</v>
      </c>
      <c r="F14" s="35">
        <v>4</v>
      </c>
      <c r="G14" s="17"/>
      <c r="H14" s="36">
        <v>6.02</v>
      </c>
      <c r="I14" s="18"/>
      <c r="J14" s="45">
        <f t="shared" si="1"/>
        <v>6.02</v>
      </c>
      <c r="K14" s="43">
        <f t="shared" si="0"/>
        <v>24.08</v>
      </c>
      <c r="L14" s="16"/>
    </row>
    <row r="15" spans="1:12" x14ac:dyDescent="0.2">
      <c r="B15" s="31" t="s">
        <v>62</v>
      </c>
      <c r="C15" s="34" t="s">
        <v>28</v>
      </c>
      <c r="D15" s="34" t="s">
        <v>24</v>
      </c>
      <c r="E15" s="34" t="s">
        <v>31</v>
      </c>
      <c r="F15" s="35">
        <v>4</v>
      </c>
      <c r="G15" s="17"/>
      <c r="H15" s="36">
        <v>6.02</v>
      </c>
      <c r="I15" s="18"/>
      <c r="J15" s="45">
        <f t="shared" si="1"/>
        <v>6.02</v>
      </c>
      <c r="K15" s="43">
        <f t="shared" si="0"/>
        <v>24.08</v>
      </c>
      <c r="L15" s="16"/>
    </row>
    <row r="16" spans="1:12" x14ac:dyDescent="0.2">
      <c r="B16" s="31" t="s">
        <v>63</v>
      </c>
      <c r="C16" s="34" t="s">
        <v>28</v>
      </c>
      <c r="D16" s="34" t="s">
        <v>24</v>
      </c>
      <c r="E16" s="34" t="s">
        <v>33</v>
      </c>
      <c r="F16" s="35">
        <v>4</v>
      </c>
      <c r="G16" s="17"/>
      <c r="H16" s="36">
        <v>6.02</v>
      </c>
      <c r="I16" s="18"/>
      <c r="J16" s="45">
        <f t="shared" si="1"/>
        <v>6.02</v>
      </c>
      <c r="K16" s="43">
        <f t="shared" si="0"/>
        <v>24.08</v>
      </c>
      <c r="L16" s="16"/>
    </row>
    <row r="17" spans="2:12" x14ac:dyDescent="0.2">
      <c r="B17" s="31" t="s">
        <v>58</v>
      </c>
      <c r="C17" s="34" t="s">
        <v>28</v>
      </c>
      <c r="D17" s="34" t="s">
        <v>24</v>
      </c>
      <c r="E17" s="34" t="s">
        <v>34</v>
      </c>
      <c r="F17" s="35">
        <v>4</v>
      </c>
      <c r="G17" s="17"/>
      <c r="H17" s="36">
        <v>6.02</v>
      </c>
      <c r="I17" s="18"/>
      <c r="J17" s="45">
        <f t="shared" si="1"/>
        <v>6.02</v>
      </c>
      <c r="K17" s="43">
        <f t="shared" si="0"/>
        <v>24.08</v>
      </c>
      <c r="L17" s="16"/>
    </row>
    <row r="18" spans="2:12" x14ac:dyDescent="0.2">
      <c r="B18" s="31" t="s">
        <v>64</v>
      </c>
      <c r="C18" s="34" t="s">
        <v>37</v>
      </c>
      <c r="D18" s="34" t="s">
        <v>38</v>
      </c>
      <c r="E18" s="34" t="s">
        <v>39</v>
      </c>
      <c r="F18" s="35">
        <v>6</v>
      </c>
      <c r="G18" s="17"/>
      <c r="H18" s="36">
        <v>5.96</v>
      </c>
      <c r="I18" s="18"/>
      <c r="J18" s="45">
        <v>5.96</v>
      </c>
      <c r="K18" s="43">
        <v>35.76</v>
      </c>
      <c r="L18" s="16"/>
    </row>
    <row r="19" spans="2:12" x14ac:dyDescent="0.2">
      <c r="B19" s="31" t="s">
        <v>65</v>
      </c>
      <c r="C19" s="34" t="s">
        <v>37</v>
      </c>
      <c r="D19" s="34" t="s">
        <v>38</v>
      </c>
      <c r="E19" s="34" t="s">
        <v>35</v>
      </c>
      <c r="F19" s="35">
        <v>6</v>
      </c>
      <c r="G19" s="17"/>
      <c r="H19" s="36">
        <v>5.96</v>
      </c>
      <c r="I19" s="18"/>
      <c r="J19" s="45">
        <v>5.96</v>
      </c>
      <c r="K19" s="43">
        <v>35.76</v>
      </c>
      <c r="L19" s="16"/>
    </row>
    <row r="20" spans="2:12" x14ac:dyDescent="0.2">
      <c r="B20" s="31" t="s">
        <v>66</v>
      </c>
      <c r="C20" s="34" t="s">
        <v>37</v>
      </c>
      <c r="D20" s="34" t="s">
        <v>38</v>
      </c>
      <c r="E20" s="34" t="s">
        <v>40</v>
      </c>
      <c r="F20" s="35">
        <v>6</v>
      </c>
      <c r="G20" s="17"/>
      <c r="H20" s="36">
        <v>5.96</v>
      </c>
      <c r="I20" s="18"/>
      <c r="J20" s="45">
        <v>5.96</v>
      </c>
      <c r="K20" s="43">
        <v>35.76</v>
      </c>
      <c r="L20" s="16"/>
    </row>
    <row r="21" spans="2:12" x14ac:dyDescent="0.2">
      <c r="B21" s="31" t="s">
        <v>67</v>
      </c>
      <c r="C21" s="34" t="s">
        <v>37</v>
      </c>
      <c r="D21" s="34" t="s">
        <v>38</v>
      </c>
      <c r="E21" s="34" t="s">
        <v>41</v>
      </c>
      <c r="F21" s="35">
        <v>6</v>
      </c>
      <c r="G21" s="17"/>
      <c r="H21" s="36">
        <v>5.96</v>
      </c>
      <c r="I21" s="18"/>
      <c r="J21" s="45">
        <v>5.96</v>
      </c>
      <c r="K21" s="43">
        <v>35.76</v>
      </c>
      <c r="L21" s="16"/>
    </row>
    <row r="22" spans="2:12" x14ac:dyDescent="0.2">
      <c r="B22" s="31" t="s">
        <v>68</v>
      </c>
      <c r="C22" s="34" t="s">
        <v>37</v>
      </c>
      <c r="D22" s="34" t="s">
        <v>29</v>
      </c>
      <c r="E22" s="34" t="s">
        <v>39</v>
      </c>
      <c r="F22" s="35">
        <v>4</v>
      </c>
      <c r="G22" s="17"/>
      <c r="H22" s="36">
        <v>18.54</v>
      </c>
      <c r="I22" s="18"/>
      <c r="J22" s="45">
        <v>18.54</v>
      </c>
      <c r="K22" s="43">
        <v>74.16</v>
      </c>
      <c r="L22" s="16"/>
    </row>
    <row r="23" spans="2:12" x14ac:dyDescent="0.2">
      <c r="B23" s="31" t="s">
        <v>69</v>
      </c>
      <c r="C23" s="34" t="s">
        <v>37</v>
      </c>
      <c r="D23" s="34" t="s">
        <v>29</v>
      </c>
      <c r="E23" s="34" t="s">
        <v>35</v>
      </c>
      <c r="F23" s="35">
        <v>4</v>
      </c>
      <c r="G23" s="17"/>
      <c r="H23" s="36">
        <v>18.54</v>
      </c>
      <c r="I23" s="18"/>
      <c r="J23" s="45">
        <v>18.54</v>
      </c>
      <c r="K23" s="43">
        <v>74.16</v>
      </c>
      <c r="L23" s="16"/>
    </row>
    <row r="24" spans="2:12" x14ac:dyDescent="0.2">
      <c r="B24" s="31" t="s">
        <v>70</v>
      </c>
      <c r="C24" s="34" t="s">
        <v>37</v>
      </c>
      <c r="D24" s="34" t="s">
        <v>29</v>
      </c>
      <c r="E24" s="34" t="s">
        <v>40</v>
      </c>
      <c r="F24" s="35">
        <v>4</v>
      </c>
      <c r="G24" s="17"/>
      <c r="H24" s="36">
        <v>18.54</v>
      </c>
      <c r="I24" s="18"/>
      <c r="J24" s="45">
        <v>18.54</v>
      </c>
      <c r="K24" s="43">
        <v>74.16</v>
      </c>
      <c r="L24" s="16"/>
    </row>
    <row r="25" spans="2:12" x14ac:dyDescent="0.2">
      <c r="B25" s="31" t="s">
        <v>71</v>
      </c>
      <c r="C25" s="34" t="s">
        <v>37</v>
      </c>
      <c r="D25" s="34" t="s">
        <v>29</v>
      </c>
      <c r="E25" s="34" t="s">
        <v>41</v>
      </c>
      <c r="F25" s="35">
        <v>4</v>
      </c>
      <c r="G25" s="17"/>
      <c r="H25" s="36">
        <v>18.54</v>
      </c>
      <c r="I25" s="18"/>
      <c r="J25" s="45">
        <v>18.54</v>
      </c>
      <c r="K25" s="43">
        <v>74.16</v>
      </c>
      <c r="L25" s="16"/>
    </row>
    <row r="26" spans="2:12" x14ac:dyDescent="0.2">
      <c r="B26" s="31" t="s">
        <v>72</v>
      </c>
      <c r="C26" s="34" t="s">
        <v>42</v>
      </c>
      <c r="D26" s="34" t="s">
        <v>38</v>
      </c>
      <c r="E26" s="34" t="s">
        <v>35</v>
      </c>
      <c r="F26" s="35">
        <v>12</v>
      </c>
      <c r="G26" s="17"/>
      <c r="H26" s="36">
        <v>4.1100000000000003</v>
      </c>
      <c r="I26" s="18"/>
      <c r="J26" s="45">
        <v>4.1100000000000003</v>
      </c>
      <c r="K26" s="43">
        <v>49.32</v>
      </c>
      <c r="L26" s="16"/>
    </row>
    <row r="27" spans="2:12" x14ac:dyDescent="0.2">
      <c r="B27" s="31" t="s">
        <v>73</v>
      </c>
      <c r="C27" s="34" t="s">
        <v>42</v>
      </c>
      <c r="D27" s="34" t="s">
        <v>29</v>
      </c>
      <c r="E27" s="34" t="s">
        <v>35</v>
      </c>
      <c r="F27" s="35">
        <v>8</v>
      </c>
      <c r="G27" s="17"/>
      <c r="H27" s="36">
        <v>9.89</v>
      </c>
      <c r="I27" s="18"/>
      <c r="J27" s="45">
        <v>9.89</v>
      </c>
      <c r="K27" s="43">
        <v>79.12</v>
      </c>
      <c r="L27" s="16"/>
    </row>
    <row r="28" spans="2:12" x14ac:dyDescent="0.2">
      <c r="B28" s="31" t="s">
        <v>85</v>
      </c>
      <c r="C28" s="34" t="s">
        <v>36</v>
      </c>
      <c r="D28" s="34" t="s">
        <v>24</v>
      </c>
      <c r="E28" s="34" t="s">
        <v>35</v>
      </c>
      <c r="F28" s="35">
        <v>16</v>
      </c>
      <c r="G28" s="17"/>
      <c r="H28" s="36">
        <v>9.58</v>
      </c>
      <c r="I28" s="18"/>
      <c r="J28" s="45">
        <v>9.58</v>
      </c>
      <c r="K28" s="43">
        <v>153.28</v>
      </c>
      <c r="L28" s="16"/>
    </row>
    <row r="29" spans="2:12" x14ac:dyDescent="0.2">
      <c r="B29" s="31" t="s">
        <v>75</v>
      </c>
      <c r="C29" s="34" t="s">
        <v>36</v>
      </c>
      <c r="D29" s="34" t="s">
        <v>29</v>
      </c>
      <c r="E29" s="34" t="s">
        <v>31</v>
      </c>
      <c r="F29" s="35">
        <v>4</v>
      </c>
      <c r="G29" s="17"/>
      <c r="H29" s="36">
        <v>9.58</v>
      </c>
      <c r="I29" s="18"/>
      <c r="J29" s="45">
        <v>9.58</v>
      </c>
      <c r="K29" s="43">
        <v>38.32</v>
      </c>
      <c r="L29" s="16"/>
    </row>
    <row r="30" spans="2:12" x14ac:dyDescent="0.2">
      <c r="B30" s="31" t="s">
        <v>79</v>
      </c>
      <c r="C30" s="34" t="s">
        <v>36</v>
      </c>
      <c r="D30" s="34" t="s">
        <v>29</v>
      </c>
      <c r="E30" s="34" t="s">
        <v>43</v>
      </c>
      <c r="F30" s="35">
        <v>4</v>
      </c>
      <c r="G30" s="17"/>
      <c r="H30" s="36">
        <v>9.58</v>
      </c>
      <c r="I30" s="18"/>
      <c r="J30" s="45">
        <v>9.58</v>
      </c>
      <c r="K30" s="43">
        <v>38.32</v>
      </c>
      <c r="L30" s="16"/>
    </row>
    <row r="31" spans="2:12" x14ac:dyDescent="0.2">
      <c r="B31" s="31" t="s">
        <v>76</v>
      </c>
      <c r="C31" s="34" t="s">
        <v>36</v>
      </c>
      <c r="D31" s="34" t="s">
        <v>29</v>
      </c>
      <c r="E31" s="34" t="s">
        <v>44</v>
      </c>
      <c r="F31" s="35">
        <v>4</v>
      </c>
      <c r="G31" s="17"/>
      <c r="H31" s="36">
        <v>9.58</v>
      </c>
      <c r="I31" s="18"/>
      <c r="J31" s="45">
        <v>9.58</v>
      </c>
      <c r="K31" s="43">
        <v>38.32</v>
      </c>
      <c r="L31" s="16"/>
    </row>
    <row r="32" spans="2:12" x14ac:dyDescent="0.2">
      <c r="B32" s="31" t="s">
        <v>89</v>
      </c>
      <c r="C32" s="34" t="s">
        <v>36</v>
      </c>
      <c r="D32" s="34" t="s">
        <v>29</v>
      </c>
      <c r="E32" s="34" t="s">
        <v>45</v>
      </c>
      <c r="F32" s="35">
        <v>4</v>
      </c>
      <c r="G32" s="17"/>
      <c r="H32" s="36">
        <v>9.58</v>
      </c>
      <c r="I32" s="18"/>
      <c r="J32" s="45">
        <v>9.58</v>
      </c>
      <c r="K32" s="43">
        <v>38.32</v>
      </c>
      <c r="L32" s="16"/>
    </row>
    <row r="33" spans="2:16" x14ac:dyDescent="0.2">
      <c r="B33" s="31" t="s">
        <v>74</v>
      </c>
      <c r="C33" s="34" t="s">
        <v>36</v>
      </c>
      <c r="D33" s="34" t="s">
        <v>29</v>
      </c>
      <c r="E33" s="34" t="s">
        <v>46</v>
      </c>
      <c r="F33" s="35">
        <v>4</v>
      </c>
      <c r="G33" s="17"/>
      <c r="H33" s="36">
        <v>9.58</v>
      </c>
      <c r="I33" s="18"/>
      <c r="J33" s="45">
        <v>9.58</v>
      </c>
      <c r="K33" s="43">
        <v>38.32</v>
      </c>
      <c r="L33" s="16"/>
    </row>
    <row r="34" spans="2:16" x14ac:dyDescent="0.2">
      <c r="B34" s="31" t="s">
        <v>82</v>
      </c>
      <c r="C34" s="34" t="s">
        <v>36</v>
      </c>
      <c r="D34" s="34" t="s">
        <v>29</v>
      </c>
      <c r="E34" s="34" t="s">
        <v>47</v>
      </c>
      <c r="F34" s="35">
        <v>4</v>
      </c>
      <c r="G34" s="17"/>
      <c r="H34" s="36">
        <v>9.58</v>
      </c>
      <c r="I34" s="18"/>
      <c r="J34" s="45">
        <v>9.58</v>
      </c>
      <c r="K34" s="43">
        <v>38.32</v>
      </c>
      <c r="L34" s="16"/>
    </row>
    <row r="35" spans="2:16" x14ac:dyDescent="0.2">
      <c r="B35" s="31" t="s">
        <v>81</v>
      </c>
      <c r="C35" s="34" t="s">
        <v>36</v>
      </c>
      <c r="D35" s="34" t="s">
        <v>29</v>
      </c>
      <c r="E35" s="34" t="s">
        <v>48</v>
      </c>
      <c r="F35" s="35">
        <v>4</v>
      </c>
      <c r="G35" s="17"/>
      <c r="H35" s="36">
        <v>9.58</v>
      </c>
      <c r="I35" s="18"/>
      <c r="J35" s="45">
        <v>9.58</v>
      </c>
      <c r="K35" s="43">
        <v>38.32</v>
      </c>
      <c r="L35" s="16"/>
    </row>
    <row r="36" spans="2:16" x14ac:dyDescent="0.2">
      <c r="B36" s="31" t="s">
        <v>83</v>
      </c>
      <c r="C36" s="34" t="s">
        <v>36</v>
      </c>
      <c r="D36" s="34" t="s">
        <v>29</v>
      </c>
      <c r="E36" s="34" t="s">
        <v>49</v>
      </c>
      <c r="F36" s="35">
        <v>4</v>
      </c>
      <c r="G36" s="17"/>
      <c r="H36" s="36">
        <v>9.58</v>
      </c>
      <c r="I36" s="18"/>
      <c r="J36" s="45">
        <v>9.58</v>
      </c>
      <c r="K36" s="43">
        <v>38.32</v>
      </c>
      <c r="L36" s="16"/>
    </row>
    <row r="37" spans="2:16" x14ac:dyDescent="0.2">
      <c r="B37" s="31" t="s">
        <v>80</v>
      </c>
      <c r="C37" s="34" t="s">
        <v>36</v>
      </c>
      <c r="D37" s="34" t="s">
        <v>29</v>
      </c>
      <c r="E37" s="34" t="s">
        <v>50</v>
      </c>
      <c r="F37" s="35">
        <v>4</v>
      </c>
      <c r="G37" s="17"/>
      <c r="H37" s="36">
        <v>9.58</v>
      </c>
      <c r="I37" s="18"/>
      <c r="J37" s="45">
        <v>9.58</v>
      </c>
      <c r="K37" s="43">
        <v>38.32</v>
      </c>
      <c r="L37" s="16"/>
    </row>
    <row r="38" spans="2:16" x14ac:dyDescent="0.2">
      <c r="B38" s="31" t="s">
        <v>77</v>
      </c>
      <c r="C38" s="34" t="s">
        <v>36</v>
      </c>
      <c r="D38" s="34" t="s">
        <v>29</v>
      </c>
      <c r="E38" s="34" t="s">
        <v>51</v>
      </c>
      <c r="F38" s="35">
        <v>4</v>
      </c>
      <c r="G38" s="17"/>
      <c r="H38" s="36">
        <v>9.58</v>
      </c>
      <c r="I38" s="18"/>
      <c r="J38" s="45">
        <v>9.58</v>
      </c>
      <c r="K38" s="43">
        <v>38.32</v>
      </c>
      <c r="L38" s="16"/>
    </row>
    <row r="39" spans="2:16" x14ac:dyDescent="0.2">
      <c r="B39" s="31" t="s">
        <v>86</v>
      </c>
      <c r="C39" s="34" t="s">
        <v>36</v>
      </c>
      <c r="D39" s="34" t="s">
        <v>29</v>
      </c>
      <c r="E39" s="34" t="s">
        <v>52</v>
      </c>
      <c r="F39" s="35">
        <v>4</v>
      </c>
      <c r="G39" s="17"/>
      <c r="H39" s="36">
        <v>9.58</v>
      </c>
      <c r="I39" s="18"/>
      <c r="J39" s="45">
        <v>9.58</v>
      </c>
      <c r="K39" s="43">
        <v>38.32</v>
      </c>
      <c r="L39" s="16"/>
    </row>
    <row r="40" spans="2:16" x14ac:dyDescent="0.2">
      <c r="B40" s="31" t="s">
        <v>87</v>
      </c>
      <c r="C40" s="34" t="s">
        <v>36</v>
      </c>
      <c r="D40" s="34" t="s">
        <v>29</v>
      </c>
      <c r="E40" s="34" t="s">
        <v>33</v>
      </c>
      <c r="F40" s="35">
        <v>4</v>
      </c>
      <c r="G40" s="17"/>
      <c r="H40" s="36">
        <v>9.58</v>
      </c>
      <c r="I40" s="18"/>
      <c r="J40" s="45">
        <v>9.58</v>
      </c>
      <c r="K40" s="43">
        <v>38.32</v>
      </c>
      <c r="L40" s="16"/>
    </row>
    <row r="41" spans="2:16" x14ac:dyDescent="0.2">
      <c r="B41" s="31" t="s">
        <v>84</v>
      </c>
      <c r="C41" s="34" t="s">
        <v>36</v>
      </c>
      <c r="D41" s="34" t="s">
        <v>29</v>
      </c>
      <c r="E41" s="34" t="s">
        <v>54</v>
      </c>
      <c r="F41" s="35">
        <v>4</v>
      </c>
      <c r="G41" s="17"/>
      <c r="H41" s="36">
        <v>9.58</v>
      </c>
      <c r="I41" s="18"/>
      <c r="J41" s="45">
        <v>9.58</v>
      </c>
      <c r="K41" s="43">
        <v>38.32</v>
      </c>
      <c r="L41" s="16"/>
    </row>
    <row r="42" spans="2:16" x14ac:dyDescent="0.2">
      <c r="B42" s="31" t="s">
        <v>78</v>
      </c>
      <c r="C42" s="34" t="s">
        <v>36</v>
      </c>
      <c r="D42" s="34" t="s">
        <v>29</v>
      </c>
      <c r="E42" s="34" t="s">
        <v>55</v>
      </c>
      <c r="F42" s="35">
        <v>4</v>
      </c>
      <c r="G42" s="17"/>
      <c r="H42" s="36">
        <v>9.58</v>
      </c>
      <c r="I42" s="18"/>
      <c r="J42" s="45">
        <v>9.58</v>
      </c>
      <c r="K42" s="43">
        <v>38.32</v>
      </c>
      <c r="L42" s="16"/>
    </row>
    <row r="43" spans="2:16" x14ac:dyDescent="0.2">
      <c r="B43" s="31" t="s">
        <v>88</v>
      </c>
      <c r="C43" s="34" t="s">
        <v>36</v>
      </c>
      <c r="D43" s="34" t="s">
        <v>29</v>
      </c>
      <c r="E43" s="34" t="s">
        <v>53</v>
      </c>
      <c r="F43" s="35">
        <v>4</v>
      </c>
      <c r="G43" s="17"/>
      <c r="H43" s="36">
        <v>9.58</v>
      </c>
      <c r="I43" s="18"/>
      <c r="J43" s="45">
        <v>9.58</v>
      </c>
      <c r="K43" s="43">
        <v>38.32</v>
      </c>
      <c r="L43" s="16"/>
    </row>
    <row r="44" spans="2:16" x14ac:dyDescent="0.2">
      <c r="B44" s="31" t="s">
        <v>91</v>
      </c>
      <c r="C44" s="34" t="s">
        <v>90</v>
      </c>
      <c r="D44" s="34" t="s">
        <v>38</v>
      </c>
      <c r="E44" s="34" t="s">
        <v>41</v>
      </c>
      <c r="F44" s="35">
        <v>12</v>
      </c>
      <c r="G44" s="17"/>
      <c r="H44" s="36">
        <v>0</v>
      </c>
      <c r="I44" s="18"/>
      <c r="J44" s="45"/>
      <c r="K44" s="43">
        <f>J44*F440</f>
        <v>0</v>
      </c>
      <c r="L44" s="16"/>
    </row>
    <row r="45" spans="2:16" x14ac:dyDescent="0.2">
      <c r="H45" s="22"/>
      <c r="I45" s="22"/>
      <c r="J45" s="22" t="s">
        <v>15</v>
      </c>
      <c r="K45" s="23">
        <f>SUM(K12:K44)</f>
        <v>1440.6799999999994</v>
      </c>
      <c r="L45" s="16"/>
    </row>
    <row r="46" spans="2:16" ht="15.75" thickBot="1" x14ac:dyDescent="0.25">
      <c r="B46" s="24" t="s">
        <v>16</v>
      </c>
      <c r="F46" s="48"/>
      <c r="G46" s="48"/>
      <c r="H46" s="49" t="s">
        <v>17</v>
      </c>
      <c r="I46" s="49"/>
      <c r="J46" s="49"/>
      <c r="K46" s="25">
        <f>K45*7%</f>
        <v>100.84759999999997</v>
      </c>
      <c r="L46" s="19"/>
      <c r="O46" s="20"/>
      <c r="P46" s="21"/>
    </row>
    <row r="47" spans="2:16" ht="16.5" thickTop="1" thickBot="1" x14ac:dyDescent="0.25">
      <c r="B47" s="24" t="s">
        <v>18</v>
      </c>
      <c r="C47" s="3"/>
      <c r="D47" s="3"/>
      <c r="E47" s="3"/>
      <c r="F47" s="26"/>
      <c r="G47" s="26"/>
      <c r="H47" s="26"/>
      <c r="I47" s="26"/>
      <c r="J47" s="22" t="s">
        <v>19</v>
      </c>
      <c r="K47" s="25">
        <f>+K45+K46</f>
        <v>1541.5275999999994</v>
      </c>
    </row>
    <row r="48" spans="2:16" ht="19.5" thickTop="1" x14ac:dyDescent="0.25">
      <c r="B48" s="24" t="s">
        <v>20</v>
      </c>
      <c r="C48" s="3"/>
      <c r="D48" s="3"/>
      <c r="E48" s="3"/>
      <c r="F48" s="26"/>
      <c r="G48" s="26"/>
      <c r="H48" s="26"/>
      <c r="I48" s="26"/>
      <c r="J48" s="27"/>
      <c r="K48" s="28"/>
    </row>
    <row r="49" spans="2:11" ht="18.75" x14ac:dyDescent="0.25">
      <c r="B49" s="3" t="s">
        <v>21</v>
      </c>
      <c r="C49" s="3"/>
      <c r="D49" s="3"/>
      <c r="E49" s="3"/>
      <c r="F49" s="26"/>
      <c r="G49" s="26"/>
      <c r="H49" s="26"/>
      <c r="I49" s="26"/>
      <c r="J49" s="27"/>
      <c r="K49" s="28"/>
    </row>
    <row r="50" spans="2:11" ht="18.75" x14ac:dyDescent="0.25">
      <c r="B50" s="29" t="s">
        <v>23</v>
      </c>
      <c r="C50" s="24"/>
      <c r="D50" s="24"/>
      <c r="E50" s="24"/>
      <c r="F50" s="3"/>
      <c r="G50" s="3"/>
      <c r="H50" s="3"/>
      <c r="I50" s="3"/>
      <c r="J50" s="27"/>
      <c r="K50" s="28"/>
    </row>
    <row r="51" spans="2:11" x14ac:dyDescent="0.2">
      <c r="B51" s="29"/>
      <c r="C51" s="11"/>
      <c r="D51" s="11"/>
      <c r="E51" s="11"/>
      <c r="F51" s="29"/>
      <c r="G51" s="3"/>
      <c r="H51" s="3"/>
      <c r="I51" s="3"/>
      <c r="J51" s="3"/>
    </row>
    <row r="52" spans="2:11" x14ac:dyDescent="0.2">
      <c r="B52" s="3"/>
      <c r="C52" s="24"/>
      <c r="D52" s="24"/>
      <c r="E52" s="24"/>
      <c r="F52" s="3"/>
      <c r="G52" s="3"/>
      <c r="H52" s="3"/>
      <c r="I52" s="3"/>
      <c r="J52" s="3"/>
    </row>
    <row r="53" spans="2:11" x14ac:dyDescent="0.2">
      <c r="B53" s="29"/>
      <c r="C53" s="11"/>
      <c r="D53" s="11"/>
      <c r="E53" s="11"/>
      <c r="F53" s="29"/>
      <c r="G53" s="3"/>
      <c r="H53" s="3"/>
      <c r="I53" s="3"/>
      <c r="J53" s="3"/>
    </row>
    <row r="54" spans="2:11" x14ac:dyDescent="0.2">
      <c r="B54" s="30"/>
    </row>
  </sheetData>
  <mergeCells count="5">
    <mergeCell ref="B1:C1"/>
    <mergeCell ref="B2:C2"/>
    <mergeCell ref="G9:K9"/>
    <mergeCell ref="F46:G46"/>
    <mergeCell ref="H46:J46"/>
  </mergeCells>
  <conditionalFormatting sqref="B12:B44">
    <cfRule type="duplicateValues" dxfId="0" priority="23"/>
  </conditionalFormatting>
  <pageMargins left="0.7" right="0.7" top="0.75" bottom="0.75" header="0.3" footer="0.3"/>
  <pageSetup paperSize="9"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JUNIO</vt:lpstr>
      <vt:lpstr>FORMATO JUNIO!Área_de_impresión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Skarly Abreu</dc:creator>
  <cp:lastModifiedBy>vicente greaves george</cp:lastModifiedBy>
  <cp:lastPrinted>2025-06-17T19:56:17Z</cp:lastPrinted>
  <dcterms:created xsi:type="dcterms:W3CDTF">2025-06-06T15:15:56Z</dcterms:created>
  <dcterms:modified xsi:type="dcterms:W3CDTF">2025-06-17T20:23:48Z</dcterms:modified>
</cp:coreProperties>
</file>